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96" windowWidth="8412" windowHeight="4968"/>
  </bookViews>
  <sheets>
    <sheet name="Model" sheetId="1" r:id="rId1"/>
  </sheets>
  <definedNames>
    <definedName name="ActualAsh">Model!$B$27:$E$27</definedName>
    <definedName name="ActualSulfur">Model!$B$33:$E$33</definedName>
    <definedName name="Capacity">Model!$H$18:$H$20</definedName>
    <definedName name="Demand">Model!$B$23:$E$23</definedName>
    <definedName name="MaxAsh">Model!$B$29:$E$29</definedName>
    <definedName name="MaxSulfur">Model!$B$35:$E$35</definedName>
    <definedName name="ShippedOut">Model!$F$18:$F$20</definedName>
    <definedName name="ShippedTo">Model!$B$21:$E$21</definedName>
    <definedName name="ShipPlan">Model!$B$18:$E$20</definedName>
    <definedName name="solver_adj" localSheetId="0" hidden="1">Model!$B$18:$E$20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Model!$B$27:$E$27</definedName>
    <definedName name="solver_lhs2" localSheetId="0" hidden="1">Model!$B$33:$E$33</definedName>
    <definedName name="solver_lhs3" localSheetId="0" hidden="1">Model!$F$18:$F$20</definedName>
    <definedName name="solver_lhs4" localSheetId="0" hidden="1">Model!$B$21:$E$21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Model!$B$39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MaxAsh</definedName>
    <definedName name="solver_rhs2" localSheetId="0" hidden="1">MaxSulfur</definedName>
    <definedName name="solver_rhs3" localSheetId="0" hidden="1">Capacity</definedName>
    <definedName name="solver_rhs4" localSheetId="0" hidden="1">Demand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Model!$B$29:$C$29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Cost">Model!$B$39</definedName>
  </definedNames>
  <calcPr calcId="152511" iterate="1"/>
</workbook>
</file>

<file path=xl/calcChain.xml><?xml version="1.0" encoding="utf-8"?>
<calcChain xmlns="http://schemas.openxmlformats.org/spreadsheetml/2006/main">
  <c r="B21" i="1" l="1"/>
  <c r="B35" i="1" s="1"/>
  <c r="C21" i="1"/>
  <c r="C35" i="1" s="1"/>
  <c r="D21" i="1"/>
  <c r="D35" i="1" s="1"/>
  <c r="E21" i="1"/>
  <c r="E35" i="1" s="1"/>
  <c r="B33" i="1"/>
  <c r="C33" i="1"/>
  <c r="D33" i="1"/>
  <c r="E33" i="1"/>
  <c r="C29" i="1"/>
  <c r="B29" i="1"/>
  <c r="C27" i="1"/>
  <c r="D27" i="1"/>
  <c r="E27" i="1"/>
  <c r="B27" i="1"/>
  <c r="F20" i="1"/>
  <c r="F18" i="1"/>
  <c r="F19" i="1"/>
  <c r="B38" i="1"/>
  <c r="B37" i="1" l="1"/>
  <c r="B39" i="1" s="1"/>
  <c r="E29" i="1"/>
  <c r="D29" i="1"/>
</calcChain>
</file>

<file path=xl/sharedStrings.xml><?xml version="1.0" encoding="utf-8"?>
<sst xmlns="http://schemas.openxmlformats.org/spreadsheetml/2006/main" count="81" uniqueCount="45">
  <si>
    <t>Data on mines</t>
  </si>
  <si>
    <t>Production cost</t>
  </si>
  <si>
    <t>Ash content</t>
  </si>
  <si>
    <t>Mine 1</t>
  </si>
  <si>
    <t>Mine 2</t>
  </si>
  <si>
    <t>Mine 3</t>
  </si>
  <si>
    <t>Maximum allowed percentages</t>
  </si>
  <si>
    <t>Unit shipping costs</t>
  </si>
  <si>
    <t>Customer 1</t>
  </si>
  <si>
    <t>Customer 2</t>
  </si>
  <si>
    <t>Customer 3</t>
  </si>
  <si>
    <t>Customer 4</t>
  </si>
  <si>
    <t>Shipping plan</t>
  </si>
  <si>
    <t>Total</t>
  </si>
  <si>
    <t>Capacity</t>
  </si>
  <si>
    <t>&lt;=</t>
  </si>
  <si>
    <t>&gt;=</t>
  </si>
  <si>
    <t>Demand</t>
  </si>
  <si>
    <t>Actual</t>
  </si>
  <si>
    <t>Shipping cost</t>
  </si>
  <si>
    <t>Total cost</t>
  </si>
  <si>
    <t>Sulfur content</t>
  </si>
  <si>
    <t>Range names used:</t>
  </si>
  <si>
    <t>ShippedOut</t>
  </si>
  <si>
    <t>ShippedTo</t>
  </si>
  <si>
    <t>ShipPlan</t>
  </si>
  <si>
    <t>TotCost</t>
  </si>
  <si>
    <t>Ash constraints</t>
  </si>
  <si>
    <t>Sulfur constraints</t>
  </si>
  <si>
    <t>ActualAsh</t>
  </si>
  <si>
    <t>ActualSulfur</t>
  </si>
  <si>
    <t>MaxAsh</t>
  </si>
  <si>
    <t>MaxSulfur</t>
  </si>
  <si>
    <t>Maximum</t>
  </si>
  <si>
    <t>=Model!$B$27:$E$27</t>
  </si>
  <si>
    <t>=Model!$B$33:$E$33</t>
  </si>
  <si>
    <t>=Model!$H$18:$H$20</t>
  </si>
  <si>
    <t>=Model!$B$23:$E$23</t>
  </si>
  <si>
    <t>=Model!$B$29:$E$29</t>
  </si>
  <si>
    <t>=Model!$B$35:$E$35</t>
  </si>
  <si>
    <t>=Model!$F$18:$F$20</t>
  </si>
  <si>
    <t>=Model!$B$21:$E$21</t>
  </si>
  <si>
    <t>=Model!$B$18:$E$20</t>
  </si>
  <si>
    <t>=Model!$B$39</t>
  </si>
  <si>
    <t>Producing coal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</si>
</sst>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0.0%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6" fontId="2" fillId="2" borderId="0" xfId="0" applyNumberFormat="1" applyFont="1" applyFill="1" applyBorder="1"/>
    <xf numFmtId="0" fontId="2" fillId="2" borderId="0" xfId="0" applyFont="1" applyFill="1" applyBorder="1"/>
    <xf numFmtId="6" fontId="2" fillId="0" borderId="0" xfId="0" applyNumberFormat="1" applyFont="1"/>
    <xf numFmtId="9" fontId="2" fillId="2" borderId="0" xfId="0" applyNumberFormat="1" applyFont="1" applyFill="1" applyBorder="1"/>
    <xf numFmtId="164" fontId="2" fillId="2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" fontId="2" fillId="3" borderId="0" xfId="0" applyNumberFormat="1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Border="1"/>
    <xf numFmtId="6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546735</xdr:colOff>
      <xdr:row>23</xdr:row>
      <xdr:rowOff>156211</xdr:rowOff>
    </xdr:from>
    <xdr:to>
      <xdr:col>9</xdr:col>
      <xdr:colOff>146685</xdr:colOff>
      <xdr:row>27</xdr:row>
      <xdr:rowOff>99061</xdr:rowOff>
    </xdr:to>
    <xdr:sp macro="" textlink="">
      <xdr:nvSpPr>
        <xdr:cNvPr id="2" name="TextBox 1"/>
        <xdr:cNvSpPr txBox="1"/>
      </xdr:nvSpPr>
      <xdr:spPr>
        <a:xfrm>
          <a:off x="5400675" y="4362451"/>
          <a:ext cx="2099310" cy="67437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Note how denominators were cleared in these constraints to keep</a:t>
          </a:r>
          <a:r>
            <a:rPr lang="en-US" sz="1100" baseline="0"/>
            <a:t> the model linear.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39"/>
  <sheetViews>
    <sheetView tabSelected="1" workbookViewId="0"/>
  </sheetViews>
  <sheetFormatPr defaultColWidth="9.109375" defaultRowHeight="14.4" x14ac:dyDescent="0.3"/>
  <cols>
    <col min="1" max="2" width="15.33203125" style="2" customWidth="1"/>
    <col min="3" max="3" width="13" style="2" customWidth="1"/>
    <col min="4" max="4" width="13.44140625" style="2" customWidth="1"/>
    <col min="5" max="5" width="13.6640625" style="2" customWidth="1"/>
    <col min="6" max="9" width="9.109375" style="2"/>
    <col min="10" max="10" width="12.5546875" style="2" customWidth="1"/>
    <col min="11" max="16384" width="9.109375" style="2"/>
  </cols>
  <sheetData>
    <row r="1" spans="1:11" x14ac:dyDescent="0.3">
      <c r="A1" s="1" t="s">
        <v>44</v>
      </c>
      <c r="J1" s="1" t="s">
        <v>22</v>
      </c>
    </row>
    <row r="2" spans="1:11" x14ac:dyDescent="0.3">
      <c r="J2" s="3" t="s">
        <v>29</v>
      </c>
      <c r="K2" s="3" t="s">
        <v>34</v>
      </c>
    </row>
    <row r="3" spans="1:11" x14ac:dyDescent="0.3">
      <c r="A3" s="2" t="s">
        <v>0</v>
      </c>
      <c r="B3" s="4" t="s">
        <v>1</v>
      </c>
      <c r="C3" s="4" t="s">
        <v>2</v>
      </c>
      <c r="D3" s="4" t="s">
        <v>21</v>
      </c>
      <c r="J3" s="3" t="s">
        <v>30</v>
      </c>
      <c r="K3" s="3" t="s">
        <v>35</v>
      </c>
    </row>
    <row r="4" spans="1:11" x14ac:dyDescent="0.3">
      <c r="A4" s="2" t="s">
        <v>3</v>
      </c>
      <c r="B4" s="5">
        <v>50</v>
      </c>
      <c r="C4" s="6">
        <v>0.08</v>
      </c>
      <c r="D4" s="6">
        <v>0.05</v>
      </c>
      <c r="J4" s="3" t="s">
        <v>14</v>
      </c>
      <c r="K4" s="3" t="s">
        <v>36</v>
      </c>
    </row>
    <row r="5" spans="1:11" x14ac:dyDescent="0.3">
      <c r="A5" s="2" t="s">
        <v>4</v>
      </c>
      <c r="B5" s="5">
        <v>55</v>
      </c>
      <c r="C5" s="6">
        <v>0.06</v>
      </c>
      <c r="D5" s="6">
        <v>0.04</v>
      </c>
      <c r="J5" s="3" t="s">
        <v>17</v>
      </c>
      <c r="K5" s="3" t="s">
        <v>37</v>
      </c>
    </row>
    <row r="6" spans="1:11" x14ac:dyDescent="0.3">
      <c r="A6" s="2" t="s">
        <v>5</v>
      </c>
      <c r="B6" s="5">
        <v>62</v>
      </c>
      <c r="C6" s="6">
        <v>0.04</v>
      </c>
      <c r="D6" s="6">
        <v>0.03</v>
      </c>
      <c r="J6" s="3" t="s">
        <v>31</v>
      </c>
      <c r="K6" s="3" t="s">
        <v>38</v>
      </c>
    </row>
    <row r="7" spans="1:11" x14ac:dyDescent="0.3">
      <c r="B7" s="7"/>
      <c r="J7" s="3" t="s">
        <v>32</v>
      </c>
      <c r="K7" s="3" t="s">
        <v>39</v>
      </c>
    </row>
    <row r="8" spans="1:11" x14ac:dyDescent="0.3">
      <c r="A8" s="2" t="s">
        <v>6</v>
      </c>
      <c r="B8" s="7"/>
      <c r="C8" s="8">
        <v>0.06</v>
      </c>
      <c r="D8" s="9">
        <v>3.5000000000000003E-2</v>
      </c>
      <c r="J8" s="3" t="s">
        <v>23</v>
      </c>
      <c r="K8" s="3" t="s">
        <v>40</v>
      </c>
    </row>
    <row r="9" spans="1:11" x14ac:dyDescent="0.3">
      <c r="J9" s="3" t="s">
        <v>24</v>
      </c>
      <c r="K9" s="3" t="s">
        <v>41</v>
      </c>
    </row>
    <row r="10" spans="1:11" x14ac:dyDescent="0.3">
      <c r="A10" s="2" t="s">
        <v>7</v>
      </c>
      <c r="J10" s="3" t="s">
        <v>25</v>
      </c>
      <c r="K10" s="3" t="s">
        <v>42</v>
      </c>
    </row>
    <row r="11" spans="1:11" x14ac:dyDescent="0.3">
      <c r="B11" s="4" t="s">
        <v>8</v>
      </c>
      <c r="C11" s="4" t="s">
        <v>9</v>
      </c>
      <c r="D11" s="4" t="s">
        <v>10</v>
      </c>
      <c r="E11" s="4" t="s">
        <v>11</v>
      </c>
      <c r="J11" s="3" t="s">
        <v>26</v>
      </c>
      <c r="K11" s="3" t="s">
        <v>43</v>
      </c>
    </row>
    <row r="12" spans="1:11" x14ac:dyDescent="0.3">
      <c r="A12" s="2" t="s">
        <v>3</v>
      </c>
      <c r="B12" s="5">
        <v>4</v>
      </c>
      <c r="C12" s="5">
        <v>6</v>
      </c>
      <c r="D12" s="5">
        <v>8</v>
      </c>
      <c r="E12" s="5">
        <v>12</v>
      </c>
    </row>
    <row r="13" spans="1:11" x14ac:dyDescent="0.3">
      <c r="A13" s="2" t="s">
        <v>4</v>
      </c>
      <c r="B13" s="5">
        <v>9</v>
      </c>
      <c r="C13" s="5">
        <v>6</v>
      </c>
      <c r="D13" s="5">
        <v>7</v>
      </c>
      <c r="E13" s="5">
        <v>11</v>
      </c>
      <c r="J13" s="1"/>
    </row>
    <row r="14" spans="1:11" x14ac:dyDescent="0.3">
      <c r="A14" s="2" t="s">
        <v>5</v>
      </c>
      <c r="B14" s="5">
        <v>8</v>
      </c>
      <c r="C14" s="5">
        <v>12</v>
      </c>
      <c r="D14" s="5">
        <v>3</v>
      </c>
      <c r="E14" s="5">
        <v>5</v>
      </c>
      <c r="J14" s="10"/>
      <c r="K14" s="11"/>
    </row>
    <row r="15" spans="1:11" x14ac:dyDescent="0.3">
      <c r="J15" s="10"/>
      <c r="K15" s="11"/>
    </row>
    <row r="16" spans="1:11" x14ac:dyDescent="0.3">
      <c r="A16" s="2" t="s">
        <v>12</v>
      </c>
      <c r="J16" s="10"/>
      <c r="K16" s="11"/>
    </row>
    <row r="17" spans="1:11" s="4" customFormat="1" x14ac:dyDescent="0.3">
      <c r="B17" s="4" t="s">
        <v>8</v>
      </c>
      <c r="C17" s="4" t="s">
        <v>9</v>
      </c>
      <c r="D17" s="4" t="s">
        <v>10</v>
      </c>
      <c r="E17" s="4" t="s">
        <v>11</v>
      </c>
      <c r="F17" s="4" t="s">
        <v>13</v>
      </c>
      <c r="H17" s="4" t="s">
        <v>14</v>
      </c>
      <c r="J17" s="10"/>
      <c r="K17" s="11"/>
    </row>
    <row r="18" spans="1:11" x14ac:dyDescent="0.3">
      <c r="A18" s="2" t="s">
        <v>3</v>
      </c>
      <c r="B18" s="12">
        <v>15</v>
      </c>
      <c r="C18" s="13">
        <v>0</v>
      </c>
      <c r="D18" s="13">
        <v>0</v>
      </c>
      <c r="E18" s="13">
        <v>0</v>
      </c>
      <c r="F18" s="2">
        <f>SUM(B18:E18)</f>
        <v>15</v>
      </c>
      <c r="G18" s="14" t="s">
        <v>15</v>
      </c>
      <c r="H18" s="6">
        <v>120</v>
      </c>
      <c r="I18" s="15"/>
      <c r="J18" s="10"/>
      <c r="K18" s="11"/>
    </row>
    <row r="19" spans="1:11" x14ac:dyDescent="0.3">
      <c r="A19" s="2" t="s">
        <v>4</v>
      </c>
      <c r="B19" s="12">
        <v>10</v>
      </c>
      <c r="C19" s="13">
        <v>34.999999999999915</v>
      </c>
      <c r="D19" s="13">
        <v>30</v>
      </c>
      <c r="E19" s="13">
        <v>20</v>
      </c>
      <c r="F19" s="2">
        <f>SUM(B19:E19)</f>
        <v>94.999999999999915</v>
      </c>
      <c r="G19" s="14" t="s">
        <v>15</v>
      </c>
      <c r="H19" s="6">
        <v>100</v>
      </c>
      <c r="I19" s="15"/>
      <c r="J19" s="10"/>
      <c r="K19" s="11"/>
    </row>
    <row r="20" spans="1:11" x14ac:dyDescent="0.3">
      <c r="A20" s="2" t="s">
        <v>5</v>
      </c>
      <c r="B20" s="13">
        <v>55</v>
      </c>
      <c r="C20" s="13">
        <v>35.00000000000005</v>
      </c>
      <c r="D20" s="13">
        <v>30</v>
      </c>
      <c r="E20" s="13">
        <v>20</v>
      </c>
      <c r="F20" s="2">
        <f>SUM(B20:E20)</f>
        <v>140.00000000000006</v>
      </c>
      <c r="G20" s="14" t="s">
        <v>15</v>
      </c>
      <c r="H20" s="6">
        <v>140</v>
      </c>
      <c r="I20" s="15"/>
      <c r="J20" s="10"/>
      <c r="K20" s="11"/>
    </row>
    <row r="21" spans="1:11" x14ac:dyDescent="0.3">
      <c r="B21" s="2">
        <f>SUM(B18:B20)</f>
        <v>80</v>
      </c>
      <c r="C21" s="2">
        <f>SUM(C18:C20)</f>
        <v>69.999999999999972</v>
      </c>
      <c r="D21" s="2">
        <f>SUM(D18:D20)</f>
        <v>60</v>
      </c>
      <c r="E21" s="2">
        <f>SUM(E18:E20)</f>
        <v>40</v>
      </c>
      <c r="J21" s="10"/>
      <c r="K21" s="11"/>
    </row>
    <row r="22" spans="1:11" x14ac:dyDescent="0.3">
      <c r="B22" s="4" t="s">
        <v>16</v>
      </c>
      <c r="C22" s="4" t="s">
        <v>16</v>
      </c>
      <c r="D22" s="4" t="s">
        <v>16</v>
      </c>
      <c r="E22" s="4" t="s">
        <v>16</v>
      </c>
      <c r="J22" s="10"/>
      <c r="K22" s="11"/>
    </row>
    <row r="23" spans="1:11" x14ac:dyDescent="0.3">
      <c r="A23" s="2" t="s">
        <v>17</v>
      </c>
      <c r="B23" s="6">
        <v>80</v>
      </c>
      <c r="C23" s="6">
        <v>70</v>
      </c>
      <c r="D23" s="6">
        <v>60</v>
      </c>
      <c r="E23" s="6">
        <v>40</v>
      </c>
      <c r="J23" s="10"/>
      <c r="K23" s="11"/>
    </row>
    <row r="24" spans="1:11" x14ac:dyDescent="0.3">
      <c r="J24" s="10"/>
      <c r="K24" s="11"/>
    </row>
    <row r="25" spans="1:11" x14ac:dyDescent="0.3">
      <c r="A25" s="2" t="s">
        <v>27</v>
      </c>
      <c r="J25" s="10"/>
      <c r="K25" s="11"/>
    </row>
    <row r="26" spans="1:11" x14ac:dyDescent="0.3">
      <c r="B26" s="4" t="s">
        <v>8</v>
      </c>
      <c r="C26" s="4" t="s">
        <v>9</v>
      </c>
      <c r="D26" s="4" t="s">
        <v>10</v>
      </c>
      <c r="E26" s="4" t="s">
        <v>11</v>
      </c>
      <c r="J26" s="10"/>
      <c r="K26" s="11"/>
    </row>
    <row r="27" spans="1:11" x14ac:dyDescent="0.3">
      <c r="A27" s="2" t="s">
        <v>18</v>
      </c>
      <c r="B27" s="2">
        <f>SUMPRODUCT($C$4:$C$6,B18:B20)</f>
        <v>4</v>
      </c>
      <c r="C27" s="2">
        <f>SUMPRODUCT($C$4:$C$6,C18:C20)</f>
        <v>3.4999999999999964</v>
      </c>
      <c r="D27" s="2">
        <f>SUMPRODUCT($C$4:$C$6,D18:D20)</f>
        <v>3</v>
      </c>
      <c r="E27" s="2">
        <f>SUMPRODUCT($C$4:$C$6,E18:E20)</f>
        <v>2</v>
      </c>
      <c r="J27" s="10"/>
      <c r="K27" s="11"/>
    </row>
    <row r="28" spans="1:11" x14ac:dyDescent="0.3">
      <c r="B28" s="4" t="s">
        <v>15</v>
      </c>
      <c r="C28" s="4" t="s">
        <v>15</v>
      </c>
      <c r="D28" s="4" t="s">
        <v>15</v>
      </c>
      <c r="E28" s="4" t="s">
        <v>15</v>
      </c>
      <c r="J28" s="10"/>
      <c r="K28" s="11"/>
    </row>
    <row r="29" spans="1:11" x14ac:dyDescent="0.3">
      <c r="A29" s="2" t="s">
        <v>33</v>
      </c>
      <c r="B29" s="2">
        <f>$C$8*B21</f>
        <v>4.8</v>
      </c>
      <c r="C29" s="2">
        <f>$C$8*C21</f>
        <v>4.1999999999999984</v>
      </c>
      <c r="D29" s="2">
        <f>$C$8*D21</f>
        <v>3.5999999999999996</v>
      </c>
      <c r="E29" s="2">
        <f>$C$8*E21</f>
        <v>2.4</v>
      </c>
      <c r="J29" s="10"/>
      <c r="K29" s="11"/>
    </row>
    <row r="30" spans="1:11" x14ac:dyDescent="0.3">
      <c r="J30" s="10"/>
      <c r="K30" s="11"/>
    </row>
    <row r="31" spans="1:11" x14ac:dyDescent="0.3">
      <c r="A31" s="2" t="s">
        <v>28</v>
      </c>
      <c r="J31" s="10"/>
      <c r="K31" s="11"/>
    </row>
    <row r="32" spans="1:11" x14ac:dyDescent="0.3">
      <c r="B32" s="4" t="s">
        <v>8</v>
      </c>
      <c r="C32" s="4" t="s">
        <v>9</v>
      </c>
      <c r="D32" s="4" t="s">
        <v>10</v>
      </c>
      <c r="E32" s="4" t="s">
        <v>11</v>
      </c>
      <c r="J32" s="10"/>
      <c r="K32" s="11"/>
    </row>
    <row r="33" spans="1:11" x14ac:dyDescent="0.3">
      <c r="A33" s="2" t="s">
        <v>18</v>
      </c>
      <c r="B33" s="2">
        <f>SUMPRODUCT($D$4:$D$6,B18:B20)</f>
        <v>2.8</v>
      </c>
      <c r="C33" s="2">
        <f>SUMPRODUCT($D$4:$D$6,C18:C20)</f>
        <v>2.449999999999998</v>
      </c>
      <c r="D33" s="2">
        <f>SUMPRODUCT($D$4:$D$6,D18:D20)</f>
        <v>2.0999999999999996</v>
      </c>
      <c r="E33" s="2">
        <f>SUMPRODUCT($D$4:$D$6,E18:E20)</f>
        <v>1.4</v>
      </c>
      <c r="J33" s="10"/>
      <c r="K33" s="11"/>
    </row>
    <row r="34" spans="1:11" x14ac:dyDescent="0.3">
      <c r="B34" s="4" t="s">
        <v>15</v>
      </c>
      <c r="C34" s="4" t="s">
        <v>15</v>
      </c>
      <c r="D34" s="4" t="s">
        <v>15</v>
      </c>
      <c r="E34" s="4" t="s">
        <v>15</v>
      </c>
      <c r="J34" s="10"/>
      <c r="K34" s="11"/>
    </row>
    <row r="35" spans="1:11" x14ac:dyDescent="0.3">
      <c r="A35" s="2" t="s">
        <v>33</v>
      </c>
      <c r="B35" s="2">
        <f>$D$8*B21</f>
        <v>2.8000000000000003</v>
      </c>
      <c r="C35" s="2">
        <f>$D$8*C21</f>
        <v>2.4499999999999993</v>
      </c>
      <c r="D35" s="2">
        <f>$D$8*D21</f>
        <v>2.1</v>
      </c>
      <c r="E35" s="2">
        <f>$D$8*E21</f>
        <v>1.4000000000000001</v>
      </c>
      <c r="J35" s="10"/>
      <c r="K35" s="11"/>
    </row>
    <row r="36" spans="1:11" x14ac:dyDescent="0.3">
      <c r="J36" s="10"/>
      <c r="K36" s="11"/>
    </row>
    <row r="37" spans="1:11" x14ac:dyDescent="0.3">
      <c r="A37" s="2" t="s">
        <v>1</v>
      </c>
      <c r="B37" s="7">
        <f>SUMPRODUCT(B4:B6,F18:F20)</f>
        <v>14655</v>
      </c>
      <c r="J37" s="10"/>
      <c r="K37" s="11"/>
    </row>
    <row r="38" spans="1:11" x14ac:dyDescent="0.3">
      <c r="A38" s="2" t="s">
        <v>19</v>
      </c>
      <c r="B38" s="7">
        <f>SUMPRODUCT(B12:E14,B18:E20)</f>
        <v>1840</v>
      </c>
      <c r="J38" s="10"/>
      <c r="K38" s="11"/>
    </row>
    <row r="39" spans="1:11" x14ac:dyDescent="0.3">
      <c r="A39" s="2" t="s">
        <v>20</v>
      </c>
      <c r="B39" s="16">
        <f>SUM(B37:B38)</f>
        <v>16495</v>
      </c>
      <c r="J39" s="10"/>
      <c r="K39" s="11"/>
    </row>
  </sheetData>
  <phoneticPr fontId="0" type="noConversion"/>
  <printOptions headings="1" gridLines="1" gridLinesSet="0"/>
  <pageMargins left="0.75" right="0.75" top="1" bottom="1" header="0.5" footer="0.5"/>
  <pageSetup scale="89" orientation="portrait" horizontalDpi="300" verticalDpi="300" r:id="rId1"/>
  <headerFooter alignWithMargins="0">
    <oddFooter>&amp;CProblem 3.14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Model</vt:lpstr>
      <vt:lpstr>ActualAsh</vt:lpstr>
      <vt:lpstr>ActualSulfur</vt:lpstr>
      <vt:lpstr>Capacity</vt:lpstr>
      <vt:lpstr>Demand</vt:lpstr>
      <vt:lpstr>MaxAsh</vt:lpstr>
      <vt:lpstr>MaxSulfur</vt:lpstr>
      <vt:lpstr>ShippedOut</vt:lpstr>
      <vt:lpstr>ShippedTo</vt:lpstr>
      <vt:lpstr>ShipPlan</vt:lpstr>
      <vt:lpstr>TotCost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</cp:lastModifiedBy>
  <cp:lastPrinted>1996-01-06T20:01:17Z</cp:lastPrinted>
  <dcterms:created xsi:type="dcterms:W3CDTF">1999-12-10T01:43:24Z</dcterms:created>
  <dcterms:modified xsi:type="dcterms:W3CDTF">2014-03-09T18:52:16Z</dcterms:modified>
</cp:coreProperties>
</file>